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activeTab="0"/>
  </bookViews>
  <sheets>
    <sheet name="2023-2024гг" sheetId="1" r:id="rId1"/>
  </sheets>
  <definedNames>
    <definedName name="_xlnm.Print_Area" localSheetId="0">'2023-2024гг'!$B$2:$J$64</definedName>
  </definedNames>
  <calcPr fullCalcOnLoad="1"/>
</workbook>
</file>

<file path=xl/sharedStrings.xml><?xml version="1.0" encoding="utf-8"?>
<sst xmlns="http://schemas.openxmlformats.org/spreadsheetml/2006/main" count="116" uniqueCount="83">
  <si>
    <r>
      <t xml:space="preserve">УЧЕБНЫЙ  ПЛАН  на 2023-2024 учебный год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примерный</t>
    </r>
    <r>
      <rPr>
        <sz val="10"/>
        <rFont val="Arial"/>
        <family val="2"/>
      </rPr>
      <t>)</t>
    </r>
  </si>
  <si>
    <t>(на 01.09.2023г.)</t>
  </si>
  <si>
    <t>Направ-</t>
  </si>
  <si>
    <t xml:space="preserve">Название </t>
  </si>
  <si>
    <t xml:space="preserve">Кол-во </t>
  </si>
  <si>
    <t>Возраст</t>
  </si>
  <si>
    <t xml:space="preserve">Недельная </t>
  </si>
  <si>
    <t>Итого</t>
  </si>
  <si>
    <t>ленность</t>
  </si>
  <si>
    <t>объединения</t>
  </si>
  <si>
    <t>г-п</t>
  </si>
  <si>
    <t>ч-к</t>
  </si>
  <si>
    <t>восп-ов</t>
  </si>
  <si>
    <t>нагрузка</t>
  </si>
  <si>
    <t>часов</t>
  </si>
  <si>
    <t>в год</t>
  </si>
  <si>
    <t>г/о</t>
  </si>
  <si>
    <t>Художествен-</t>
  </si>
  <si>
    <t>Гармония красок</t>
  </si>
  <si>
    <t>6-7л</t>
  </si>
  <si>
    <t>ная</t>
  </si>
  <si>
    <t>ИЗО-студия</t>
  </si>
  <si>
    <t>7-9л</t>
  </si>
  <si>
    <t>Очумелые ручки</t>
  </si>
  <si>
    <t>Ритмическая мозаика</t>
  </si>
  <si>
    <t>5-7л</t>
  </si>
  <si>
    <t>Веселый каблучок</t>
  </si>
  <si>
    <t>Художеств. творчество</t>
  </si>
  <si>
    <t>Теремок</t>
  </si>
  <si>
    <t>Ритмопластика</t>
  </si>
  <si>
    <t>13-14л</t>
  </si>
  <si>
    <t>Акварелька</t>
  </si>
  <si>
    <t>5-11л</t>
  </si>
  <si>
    <t>Фантазия</t>
  </si>
  <si>
    <t>Интуитивное рисование</t>
  </si>
  <si>
    <t>10-14л</t>
  </si>
  <si>
    <t>Волшебный карандаш</t>
  </si>
  <si>
    <t>9-10л</t>
  </si>
  <si>
    <t>Юный гитарист</t>
  </si>
  <si>
    <t>8-15л</t>
  </si>
  <si>
    <t>Домисоль-ки</t>
  </si>
  <si>
    <t>8-13л</t>
  </si>
  <si>
    <t>Разноцветный мир</t>
  </si>
  <si>
    <t>5-6л</t>
  </si>
  <si>
    <t>Умелые ручки</t>
  </si>
  <si>
    <t>Техническая</t>
  </si>
  <si>
    <t>Картинг</t>
  </si>
  <si>
    <t>14л</t>
  </si>
  <si>
    <t>Шашки</t>
  </si>
  <si>
    <t>6-9л</t>
  </si>
  <si>
    <t>Юный инспектор движения</t>
  </si>
  <si>
    <t>7-10л</t>
  </si>
  <si>
    <t>Безопасное детство</t>
  </si>
  <si>
    <t>10-13л</t>
  </si>
  <si>
    <t>краеведческая</t>
  </si>
  <si>
    <t>Пешеходный туризм</t>
  </si>
  <si>
    <t>По тропинкам родного края</t>
  </si>
  <si>
    <t>11-12л</t>
  </si>
  <si>
    <t>Радуга родного края</t>
  </si>
  <si>
    <t>Юнармия</t>
  </si>
  <si>
    <t>9-12л</t>
  </si>
  <si>
    <t>За ЗОЖ</t>
  </si>
  <si>
    <t>Юный краевед</t>
  </si>
  <si>
    <t>Юные туристы</t>
  </si>
  <si>
    <t>Познай себя в природе</t>
  </si>
  <si>
    <t>13-15л</t>
  </si>
  <si>
    <t>России верные сыны</t>
  </si>
  <si>
    <t>14-16л</t>
  </si>
  <si>
    <t>В мире природы</t>
  </si>
  <si>
    <t>Естественно-</t>
  </si>
  <si>
    <t xml:space="preserve"> </t>
  </si>
  <si>
    <t>научная</t>
  </si>
  <si>
    <t xml:space="preserve">Открытая книга </t>
  </si>
  <si>
    <t>11-13л</t>
  </si>
  <si>
    <t>Экологическая азбука</t>
  </si>
  <si>
    <t>Юные счетоводы</t>
  </si>
  <si>
    <t>Выдумывай и пробуй</t>
  </si>
  <si>
    <t>15-16л</t>
  </si>
  <si>
    <t>Тренинг креативного мышления</t>
  </si>
  <si>
    <t>14-15л</t>
  </si>
  <si>
    <t>Оригами и загадки фигур</t>
  </si>
  <si>
    <t>Почемучки</t>
  </si>
  <si>
    <t>Развивай-ка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</si>
</sst>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1"/>
      <color indexed="1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sz val="11"/>
      <color indexed="53"/>
      <name val="Calibri"/>
      <family val="2"/>
    </font>
    <font>
      <b/>
      <sz val="13"/>
      <color indexed="54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178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5" borderId="0" applyNumberFormat="0" applyBorder="0" applyAlignment="0" applyProtection="0"/>
    <xf numFmtId="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8" fillId="0" borderId="1" applyNumberFormat="0" applyFill="0" applyAlignment="0" applyProtection="0"/>
    <xf numFmtId="0" fontId="29" fillId="7" borderId="2" applyNumberFormat="0" applyAlignment="0" applyProtection="0"/>
    <xf numFmtId="0" fontId="1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10" borderId="7" applyNumberFormat="0" applyAlignment="0" applyProtection="0"/>
    <xf numFmtId="0" fontId="37" fillId="11" borderId="8" applyNumberFormat="0" applyAlignment="0" applyProtection="0"/>
    <xf numFmtId="0" fontId="38" fillId="7" borderId="7" applyNumberFormat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1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6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16" fontId="2" fillId="0" borderId="18" xfId="0" applyNumberFormat="1" applyFont="1" applyBorder="1" applyAlignment="1">
      <alignment horizontal="center"/>
    </xf>
    <xf numFmtId="0" fontId="43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3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4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workbookViewId="0" topLeftCell="A46">
      <selection activeCell="H2" sqref="H2"/>
    </sheetView>
  </sheetViews>
  <sheetFormatPr defaultColWidth="9.140625" defaultRowHeight="12.75"/>
  <cols>
    <col min="1" max="1" width="0.85546875" style="0" customWidth="1"/>
    <col min="2" max="2" width="11.7109375" style="0" customWidth="1"/>
    <col min="3" max="3" width="24.00390625" style="0" customWidth="1"/>
    <col min="4" max="4" width="4.140625" style="0" customWidth="1"/>
    <col min="5" max="5" width="9.00390625" style="0" customWidth="1"/>
    <col min="6" max="6" width="7.140625" style="0" customWidth="1"/>
    <col min="7" max="7" width="5.7109375" style="0" customWidth="1"/>
    <col min="8" max="8" width="6.140625" style="0" customWidth="1"/>
    <col min="9" max="9" width="7.421875" style="0" customWidth="1"/>
    <col min="10" max="10" width="9.57421875" style="0" customWidth="1"/>
  </cols>
  <sheetData>
    <row r="1" spans="1:10" ht="12.75">
      <c r="A1" s="1"/>
      <c r="B1" s="2"/>
      <c r="C1" s="2"/>
      <c r="D1" s="3"/>
      <c r="E1" s="3"/>
      <c r="F1" s="3"/>
      <c r="G1" s="3"/>
      <c r="H1" s="3"/>
      <c r="I1" s="3"/>
      <c r="J1" s="3"/>
    </row>
    <row r="2" spans="1:10" ht="12.75">
      <c r="A2" s="3"/>
      <c r="B2" s="4" t="s">
        <v>0</v>
      </c>
      <c r="C2" s="4"/>
      <c r="D2" s="3"/>
      <c r="E2" s="3"/>
      <c r="F2" s="3" t="s">
        <v>1</v>
      </c>
      <c r="G2" s="3"/>
      <c r="H2" s="3"/>
      <c r="I2" s="3"/>
      <c r="J2" s="3"/>
    </row>
    <row r="3" spans="1:10" ht="12.75">
      <c r="A3" s="3"/>
      <c r="B3" s="5" t="s">
        <v>2</v>
      </c>
      <c r="C3" s="5" t="s">
        <v>3</v>
      </c>
      <c r="D3" s="6" t="s">
        <v>4</v>
      </c>
      <c r="E3" s="7"/>
      <c r="F3" s="5" t="s">
        <v>5</v>
      </c>
      <c r="G3" s="6" t="s">
        <v>6</v>
      </c>
      <c r="H3" s="8"/>
      <c r="I3" s="7"/>
      <c r="J3" s="5" t="s">
        <v>7</v>
      </c>
    </row>
    <row r="4" spans="1:10" ht="12.75">
      <c r="A4" s="3"/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  <c r="G4" s="10" t="s">
        <v>13</v>
      </c>
      <c r="H4" s="11"/>
      <c r="I4" s="24"/>
      <c r="J4" s="9" t="s">
        <v>14</v>
      </c>
    </row>
    <row r="5" spans="1:10" ht="12.75">
      <c r="A5" s="3"/>
      <c r="B5" s="12"/>
      <c r="C5" s="9"/>
      <c r="D5" s="9"/>
      <c r="E5" s="9"/>
      <c r="F5" s="9"/>
      <c r="G5" s="5">
        <v>1</v>
      </c>
      <c r="H5" s="5">
        <v>2</v>
      </c>
      <c r="I5" s="5">
        <v>3</v>
      </c>
      <c r="J5" s="9" t="s">
        <v>15</v>
      </c>
    </row>
    <row r="6" spans="1:10" ht="12.75">
      <c r="A6" s="3"/>
      <c r="B6" s="13"/>
      <c r="C6" s="13"/>
      <c r="D6" s="13"/>
      <c r="E6" s="13"/>
      <c r="F6" s="13"/>
      <c r="G6" s="13" t="s">
        <v>16</v>
      </c>
      <c r="H6" s="13" t="s">
        <v>16</v>
      </c>
      <c r="I6" s="13" t="s">
        <v>16</v>
      </c>
      <c r="J6" s="13"/>
    </row>
    <row r="7" spans="1:10" ht="13.5" customHeight="1">
      <c r="A7" s="3"/>
      <c r="B7" s="14" t="s">
        <v>17</v>
      </c>
      <c r="C7" s="14" t="s">
        <v>18</v>
      </c>
      <c r="D7" s="15">
        <v>1</v>
      </c>
      <c r="E7" s="15">
        <v>21</v>
      </c>
      <c r="F7" s="16" t="s">
        <v>19</v>
      </c>
      <c r="G7" s="15"/>
      <c r="H7" s="15">
        <v>2</v>
      </c>
      <c r="I7" s="15"/>
      <c r="J7" s="25">
        <v>72</v>
      </c>
    </row>
    <row r="8" spans="1:10" ht="12.75">
      <c r="A8" s="3"/>
      <c r="B8" s="14" t="s">
        <v>20</v>
      </c>
      <c r="C8" s="14" t="s">
        <v>21</v>
      </c>
      <c r="D8" s="15">
        <v>1</v>
      </c>
      <c r="E8" s="15">
        <v>6</v>
      </c>
      <c r="F8" s="15" t="s">
        <v>22</v>
      </c>
      <c r="G8" s="15">
        <v>2</v>
      </c>
      <c r="H8" s="15"/>
      <c r="I8" s="15"/>
      <c r="J8" s="25">
        <v>72</v>
      </c>
    </row>
    <row r="9" spans="1:10" ht="12.75">
      <c r="A9" s="3"/>
      <c r="B9" s="14"/>
      <c r="C9" s="14" t="s">
        <v>23</v>
      </c>
      <c r="D9" s="15">
        <v>1</v>
      </c>
      <c r="E9" s="15">
        <v>11</v>
      </c>
      <c r="F9" s="15" t="s">
        <v>22</v>
      </c>
      <c r="G9" s="15"/>
      <c r="H9" s="15"/>
      <c r="I9" s="15">
        <v>1</v>
      </c>
      <c r="J9" s="25">
        <v>36</v>
      </c>
    </row>
    <row r="10" spans="1:10" ht="12.75">
      <c r="A10" s="3"/>
      <c r="B10" s="14"/>
      <c r="C10" s="14" t="s">
        <v>24</v>
      </c>
      <c r="D10" s="15">
        <v>3</v>
      </c>
      <c r="E10" s="15">
        <v>49</v>
      </c>
      <c r="F10" s="15" t="s">
        <v>25</v>
      </c>
      <c r="G10" s="15">
        <v>2</v>
      </c>
      <c r="H10" s="15">
        <v>2</v>
      </c>
      <c r="I10" s="15"/>
      <c r="J10" s="25">
        <v>144</v>
      </c>
    </row>
    <row r="11" spans="1:10" ht="12.75">
      <c r="A11" s="3"/>
      <c r="B11" s="14"/>
      <c r="C11" s="14" t="s">
        <v>26</v>
      </c>
      <c r="D11" s="15">
        <v>1</v>
      </c>
      <c r="E11" s="15">
        <v>12</v>
      </c>
      <c r="F11" s="15" t="s">
        <v>19</v>
      </c>
      <c r="G11" s="15"/>
      <c r="H11" s="15"/>
      <c r="I11" s="15">
        <v>2</v>
      </c>
      <c r="J11" s="25">
        <v>72</v>
      </c>
    </row>
    <row r="12" spans="1:10" ht="12.75">
      <c r="A12" s="3"/>
      <c r="B12" s="14"/>
      <c r="C12" s="14" t="s">
        <v>27</v>
      </c>
      <c r="D12" s="15">
        <v>1</v>
      </c>
      <c r="E12" s="15">
        <v>13</v>
      </c>
      <c r="F12" s="15" t="s">
        <v>19</v>
      </c>
      <c r="G12" s="15"/>
      <c r="H12" s="15">
        <v>2</v>
      </c>
      <c r="I12" s="15"/>
      <c r="J12" s="25">
        <v>72</v>
      </c>
    </row>
    <row r="13" spans="1:10" ht="12.75">
      <c r="A13" s="3"/>
      <c r="B13" s="17"/>
      <c r="C13" s="14" t="s">
        <v>28</v>
      </c>
      <c r="D13" s="15">
        <v>1</v>
      </c>
      <c r="E13" s="15">
        <v>19</v>
      </c>
      <c r="F13" s="15" t="s">
        <v>19</v>
      </c>
      <c r="G13" s="15"/>
      <c r="H13" s="15"/>
      <c r="I13" s="15">
        <v>2</v>
      </c>
      <c r="J13" s="25">
        <v>72</v>
      </c>
    </row>
    <row r="14" spans="1:10" ht="13.5" customHeight="1">
      <c r="A14" s="3"/>
      <c r="B14" s="14"/>
      <c r="C14" s="14" t="s">
        <v>29</v>
      </c>
      <c r="D14" s="15">
        <v>2</v>
      </c>
      <c r="E14" s="15">
        <v>15</v>
      </c>
      <c r="F14" s="15" t="s">
        <v>30</v>
      </c>
      <c r="G14" s="15">
        <v>2</v>
      </c>
      <c r="H14" s="15">
        <v>2</v>
      </c>
      <c r="I14" s="15"/>
      <c r="J14" s="25">
        <v>144</v>
      </c>
    </row>
    <row r="15" spans="1:10" ht="12.75">
      <c r="A15" s="3"/>
      <c r="B15" s="14"/>
      <c r="C15" s="14" t="s">
        <v>31</v>
      </c>
      <c r="D15" s="15">
        <v>3</v>
      </c>
      <c r="E15" s="15">
        <v>60</v>
      </c>
      <c r="F15" s="15" t="s">
        <v>32</v>
      </c>
      <c r="G15" s="15">
        <v>3</v>
      </c>
      <c r="H15" s="15">
        <v>3</v>
      </c>
      <c r="I15" s="15">
        <v>3</v>
      </c>
      <c r="J15" s="25">
        <v>324</v>
      </c>
    </row>
    <row r="16" spans="1:10" ht="12.75">
      <c r="A16" s="3"/>
      <c r="B16" s="14"/>
      <c r="C16" s="14" t="s">
        <v>33</v>
      </c>
      <c r="D16" s="15">
        <v>1</v>
      </c>
      <c r="E16" s="15">
        <v>17</v>
      </c>
      <c r="F16" s="15" t="s">
        <v>25</v>
      </c>
      <c r="G16" s="15">
        <v>3</v>
      </c>
      <c r="H16" s="15"/>
      <c r="I16" s="15"/>
      <c r="J16" s="25">
        <v>108</v>
      </c>
    </row>
    <row r="17" spans="1:10" ht="12.75">
      <c r="A17" s="3"/>
      <c r="B17" s="14"/>
      <c r="C17" s="14" t="s">
        <v>34</v>
      </c>
      <c r="D17" s="15">
        <v>2</v>
      </c>
      <c r="E17" s="15">
        <v>30</v>
      </c>
      <c r="F17" s="15" t="s">
        <v>35</v>
      </c>
      <c r="G17" s="15"/>
      <c r="H17" s="15"/>
      <c r="I17" s="15">
        <v>2</v>
      </c>
      <c r="J17" s="25">
        <v>72</v>
      </c>
    </row>
    <row r="18" spans="1:10" ht="12.75">
      <c r="A18" s="3"/>
      <c r="B18" s="14"/>
      <c r="C18" s="14" t="s">
        <v>36</v>
      </c>
      <c r="D18" s="15">
        <v>1</v>
      </c>
      <c r="E18" s="15">
        <v>15</v>
      </c>
      <c r="F18" s="15" t="s">
        <v>37</v>
      </c>
      <c r="G18" s="15"/>
      <c r="H18" s="15"/>
      <c r="I18" s="15">
        <v>3</v>
      </c>
      <c r="J18" s="25">
        <v>108</v>
      </c>
    </row>
    <row r="19" spans="1:10" ht="12.75">
      <c r="A19" s="3"/>
      <c r="B19" s="14"/>
      <c r="C19" s="14" t="s">
        <v>38</v>
      </c>
      <c r="D19" s="15">
        <v>3</v>
      </c>
      <c r="E19" s="15">
        <v>23</v>
      </c>
      <c r="F19" s="15" t="s">
        <v>39</v>
      </c>
      <c r="G19" s="15">
        <v>9</v>
      </c>
      <c r="H19" s="15">
        <v>7</v>
      </c>
      <c r="I19" s="15">
        <v>7</v>
      </c>
      <c r="J19" s="25">
        <v>828</v>
      </c>
    </row>
    <row r="20" spans="1:10" ht="12.75">
      <c r="A20" s="3"/>
      <c r="B20" s="14"/>
      <c r="C20" s="14" t="s">
        <v>40</v>
      </c>
      <c r="D20" s="15">
        <v>1</v>
      </c>
      <c r="E20" s="15">
        <v>15</v>
      </c>
      <c r="F20" s="15" t="s">
        <v>41</v>
      </c>
      <c r="G20" s="15">
        <v>2</v>
      </c>
      <c r="H20" s="15">
        <v>2</v>
      </c>
      <c r="I20" s="15"/>
      <c r="J20" s="25">
        <v>144</v>
      </c>
    </row>
    <row r="21" spans="1:10" ht="12.75">
      <c r="A21" s="3"/>
      <c r="B21" s="14"/>
      <c r="C21" s="14" t="s">
        <v>42</v>
      </c>
      <c r="D21" s="15">
        <v>1</v>
      </c>
      <c r="E21" s="15">
        <v>14</v>
      </c>
      <c r="F21" s="15" t="s">
        <v>43</v>
      </c>
      <c r="G21" s="15"/>
      <c r="H21" s="15"/>
      <c r="I21" s="15">
        <v>2</v>
      </c>
      <c r="J21" s="25">
        <v>72</v>
      </c>
    </row>
    <row r="22" spans="1:10" ht="12.75">
      <c r="A22" s="3"/>
      <c r="B22" s="14"/>
      <c r="C22" s="14" t="s">
        <v>44</v>
      </c>
      <c r="D22" s="15">
        <v>1</v>
      </c>
      <c r="E22" s="15">
        <v>25</v>
      </c>
      <c r="F22" s="15" t="s">
        <v>22</v>
      </c>
      <c r="G22" s="15">
        <v>2</v>
      </c>
      <c r="H22" s="15"/>
      <c r="I22" s="15"/>
      <c r="J22" s="25">
        <v>72</v>
      </c>
    </row>
    <row r="23" spans="1:10" ht="12.75">
      <c r="A23" s="3"/>
      <c r="B23" s="14"/>
      <c r="C23" s="14"/>
      <c r="D23" s="18">
        <f>SUM(D7,D8,D9,D10,D11,D12,D13,D14,D15,D16,D17,D18,D19,D20,D21,D22)</f>
        <v>24</v>
      </c>
      <c r="E23" s="18">
        <f>SUM(E7,E8,E9,E10,E11,E12,E13,E14,E18,E19,E21,E20,E15,E16,E17,E22)</f>
        <v>345</v>
      </c>
      <c r="F23" s="15"/>
      <c r="G23" s="18">
        <f>SUM(G7,G8,G9,G10,G11,G12,G13,G14,G15,G16,G17,G18,G20,G19,G21,G22)</f>
        <v>25</v>
      </c>
      <c r="H23" s="18">
        <f>SUM(H7,H8,H9,H10,H11,H12,H13,H14,H15,H16,H17,H18,H19,H20,H21)</f>
        <v>20</v>
      </c>
      <c r="I23" s="18">
        <f>SUM(I9,I11,I13,I14,I18,I20,I19,I21,I7,I8,I10,I12,I15,I16,I17,)</f>
        <v>22</v>
      </c>
      <c r="J23" s="25">
        <f>SUM(J7,J8,J9,J10,J11,J12,J13,J14,J15,J16,J17,J18,J19,J21,J20,)</f>
        <v>2340</v>
      </c>
    </row>
    <row r="24" spans="1:10" ht="12.75">
      <c r="A24" s="3"/>
      <c r="B24" s="14"/>
      <c r="C24" s="14"/>
      <c r="D24" s="18"/>
      <c r="E24" s="18"/>
      <c r="F24" s="15"/>
      <c r="G24" s="18"/>
      <c r="H24" s="18">
        <f>SUM(G23,H23,I23,)</f>
        <v>67</v>
      </c>
      <c r="I24" s="18"/>
      <c r="J24" s="25"/>
    </row>
    <row r="25" spans="1:10" ht="12.75">
      <c r="A25" s="3"/>
      <c r="B25" s="14" t="s">
        <v>45</v>
      </c>
      <c r="C25" s="14" t="s">
        <v>46</v>
      </c>
      <c r="D25" s="15">
        <v>1</v>
      </c>
      <c r="E25" s="15">
        <v>10</v>
      </c>
      <c r="F25" s="15" t="s">
        <v>47</v>
      </c>
      <c r="G25" s="15"/>
      <c r="H25" s="15"/>
      <c r="I25" s="15">
        <v>9</v>
      </c>
      <c r="J25" s="25">
        <v>324</v>
      </c>
    </row>
    <row r="26" spans="1:10" ht="12.75">
      <c r="A26" s="3"/>
      <c r="B26" s="14"/>
      <c r="C26" s="14" t="s">
        <v>48</v>
      </c>
      <c r="D26" s="15">
        <v>2</v>
      </c>
      <c r="E26" s="15">
        <v>30</v>
      </c>
      <c r="F26" s="15" t="s">
        <v>49</v>
      </c>
      <c r="G26" s="15">
        <v>2</v>
      </c>
      <c r="H26" s="15">
        <v>2</v>
      </c>
      <c r="I26" s="15"/>
      <c r="J26" s="25">
        <v>144</v>
      </c>
    </row>
    <row r="27" spans="1:10" ht="12.75">
      <c r="A27" s="3"/>
      <c r="B27" s="14"/>
      <c r="C27" s="14" t="s">
        <v>50</v>
      </c>
      <c r="D27" s="15">
        <v>1</v>
      </c>
      <c r="E27" s="15">
        <v>18</v>
      </c>
      <c r="F27" s="15" t="s">
        <v>51</v>
      </c>
      <c r="G27" s="15"/>
      <c r="H27" s="15">
        <v>2</v>
      </c>
      <c r="I27" s="15"/>
      <c r="J27" s="25">
        <v>72</v>
      </c>
    </row>
    <row r="28" spans="1:10" ht="12.75">
      <c r="A28" s="3"/>
      <c r="B28" s="14"/>
      <c r="C28" s="14" t="s">
        <v>52</v>
      </c>
      <c r="D28" s="15">
        <v>1</v>
      </c>
      <c r="E28" s="15">
        <v>25</v>
      </c>
      <c r="F28" s="15" t="s">
        <v>53</v>
      </c>
      <c r="G28" s="15">
        <v>2</v>
      </c>
      <c r="H28" s="15"/>
      <c r="I28" s="15"/>
      <c r="J28" s="25">
        <v>72</v>
      </c>
    </row>
    <row r="29" spans="1:10" ht="12.75">
      <c r="A29" s="3"/>
      <c r="B29" s="14"/>
      <c r="C29" s="14"/>
      <c r="D29" s="15"/>
      <c r="E29" s="15"/>
      <c r="F29" s="15"/>
      <c r="G29" s="18">
        <v>19</v>
      </c>
      <c r="H29" s="15"/>
      <c r="I29" s="15"/>
      <c r="J29" s="25"/>
    </row>
    <row r="30" spans="1:10" ht="12.75">
      <c r="A30" s="3"/>
      <c r="B30" s="14"/>
      <c r="C30" s="14"/>
      <c r="D30" s="18">
        <f>SUM(D25,D26,D27,D28,)</f>
        <v>5</v>
      </c>
      <c r="E30" s="18">
        <f>SUM(E25,E26,E27,E28,)</f>
        <v>83</v>
      </c>
      <c r="F30" s="18"/>
      <c r="G30" s="18">
        <f>SUM(G25,G26,G27,G28,G29,)</f>
        <v>23</v>
      </c>
      <c r="H30" s="18">
        <f>SUM(H25,H26,H27,H28,)</f>
        <v>4</v>
      </c>
      <c r="I30" s="18">
        <f>SUM(I25,I26,I27,I28,)</f>
        <v>9</v>
      </c>
      <c r="J30" s="25">
        <f>SUM(J25,J26,J27,J28,)</f>
        <v>612</v>
      </c>
    </row>
    <row r="31" spans="1:10" ht="12.75">
      <c r="A31" s="3"/>
      <c r="B31" s="14"/>
      <c r="C31" s="14"/>
      <c r="D31" s="18"/>
      <c r="E31" s="18"/>
      <c r="F31" s="18"/>
      <c r="G31" s="18"/>
      <c r="H31" s="18">
        <f>SUM(G30,H30,I30,)</f>
        <v>36</v>
      </c>
      <c r="I31" s="18"/>
      <c r="J31" s="25"/>
    </row>
    <row r="32" spans="1:10" ht="12.75">
      <c r="A32" s="3"/>
      <c r="B32" s="14" t="s">
        <v>54</v>
      </c>
      <c r="C32" s="14" t="s">
        <v>55</v>
      </c>
      <c r="D32" s="15">
        <v>1</v>
      </c>
      <c r="E32" s="15">
        <v>15</v>
      </c>
      <c r="F32" s="15" t="s">
        <v>35</v>
      </c>
      <c r="G32" s="15"/>
      <c r="H32" s="15"/>
      <c r="I32" s="15">
        <v>4</v>
      </c>
      <c r="J32" s="25">
        <v>144</v>
      </c>
    </row>
    <row r="33" spans="1:10" ht="12.75">
      <c r="A33" s="3"/>
      <c r="B33" s="14"/>
      <c r="C33" s="14" t="s">
        <v>56</v>
      </c>
      <c r="D33" s="15">
        <v>1</v>
      </c>
      <c r="E33" s="15">
        <v>23</v>
      </c>
      <c r="F33" s="15" t="s">
        <v>57</v>
      </c>
      <c r="G33" s="15">
        <v>2</v>
      </c>
      <c r="H33" s="15"/>
      <c r="I33" s="15"/>
      <c r="J33" s="25">
        <v>72</v>
      </c>
    </row>
    <row r="34" spans="1:10" ht="12.75">
      <c r="A34" s="3"/>
      <c r="B34" s="14"/>
      <c r="C34" s="14" t="s">
        <v>55</v>
      </c>
      <c r="D34" s="15">
        <v>1</v>
      </c>
      <c r="E34" s="15">
        <v>15</v>
      </c>
      <c r="F34" s="15" t="s">
        <v>35</v>
      </c>
      <c r="G34" s="15"/>
      <c r="H34" s="15">
        <v>4</v>
      </c>
      <c r="I34" s="15"/>
      <c r="J34" s="25">
        <v>144</v>
      </c>
    </row>
    <row r="35" spans="1:10" ht="12.75">
      <c r="A35" s="3"/>
      <c r="B35" s="14"/>
      <c r="C35" s="14" t="s">
        <v>58</v>
      </c>
      <c r="D35" s="15">
        <v>1</v>
      </c>
      <c r="E35" s="15">
        <v>15</v>
      </c>
      <c r="F35" s="15" t="s">
        <v>19</v>
      </c>
      <c r="G35" s="15">
        <v>2</v>
      </c>
      <c r="H35" s="15"/>
      <c r="I35" s="15"/>
      <c r="J35" s="26">
        <v>72</v>
      </c>
    </row>
    <row r="36" spans="1:10" ht="12.75">
      <c r="A36" s="3"/>
      <c r="B36" s="14"/>
      <c r="C36" s="14" t="s">
        <v>59</v>
      </c>
      <c r="D36" s="15">
        <v>2</v>
      </c>
      <c r="E36" s="15">
        <v>18</v>
      </c>
      <c r="F36" s="15" t="s">
        <v>60</v>
      </c>
      <c r="G36" s="15">
        <v>2</v>
      </c>
      <c r="H36" s="15"/>
      <c r="I36" s="15"/>
      <c r="J36" s="25">
        <v>72</v>
      </c>
    </row>
    <row r="37" spans="1:10" ht="12.75">
      <c r="A37" s="3"/>
      <c r="B37" s="14"/>
      <c r="C37" s="14" t="s">
        <v>55</v>
      </c>
      <c r="D37" s="15">
        <v>2</v>
      </c>
      <c r="E37" s="15">
        <v>30</v>
      </c>
      <c r="F37" s="15" t="s">
        <v>35</v>
      </c>
      <c r="G37" s="15">
        <v>2</v>
      </c>
      <c r="H37" s="15"/>
      <c r="I37" s="15">
        <v>4</v>
      </c>
      <c r="J37" s="25">
        <v>216</v>
      </c>
    </row>
    <row r="38" spans="1:10" ht="12.75">
      <c r="A38" s="3"/>
      <c r="B38" s="14"/>
      <c r="C38" s="14" t="s">
        <v>61</v>
      </c>
      <c r="D38" s="15">
        <v>1</v>
      </c>
      <c r="E38" s="15">
        <v>15</v>
      </c>
      <c r="F38" s="15" t="s">
        <v>19</v>
      </c>
      <c r="G38" s="15"/>
      <c r="H38" s="15"/>
      <c r="I38" s="15">
        <v>2</v>
      </c>
      <c r="J38" s="25">
        <v>72</v>
      </c>
    </row>
    <row r="39" spans="1:10" ht="12.75">
      <c r="A39" s="3"/>
      <c r="B39" s="14"/>
      <c r="C39" s="14" t="s">
        <v>62</v>
      </c>
      <c r="D39" s="15">
        <v>1</v>
      </c>
      <c r="E39" s="15">
        <v>11</v>
      </c>
      <c r="F39" s="15" t="s">
        <v>22</v>
      </c>
      <c r="G39" s="15"/>
      <c r="H39" s="15"/>
      <c r="I39" s="15">
        <v>1</v>
      </c>
      <c r="J39" s="25">
        <v>36</v>
      </c>
    </row>
    <row r="40" spans="1:10" ht="12.75">
      <c r="A40" s="3"/>
      <c r="B40" s="14"/>
      <c r="C40" s="14" t="s">
        <v>59</v>
      </c>
      <c r="D40" s="15">
        <v>1</v>
      </c>
      <c r="E40" s="15">
        <v>20</v>
      </c>
      <c r="F40" s="15" t="s">
        <v>35</v>
      </c>
      <c r="G40" s="15"/>
      <c r="H40" s="15">
        <v>4</v>
      </c>
      <c r="I40" s="15"/>
      <c r="J40" s="25">
        <v>144</v>
      </c>
    </row>
    <row r="41" spans="1:10" ht="12.75">
      <c r="A41" s="3"/>
      <c r="B41" s="14"/>
      <c r="C41" s="14" t="s">
        <v>63</v>
      </c>
      <c r="D41" s="15">
        <v>1</v>
      </c>
      <c r="E41" s="15">
        <v>22</v>
      </c>
      <c r="F41" s="15" t="s">
        <v>19</v>
      </c>
      <c r="G41" s="15">
        <v>2</v>
      </c>
      <c r="H41" s="15"/>
      <c r="I41" s="15"/>
      <c r="J41" s="25">
        <v>72</v>
      </c>
    </row>
    <row r="42" spans="1:10" ht="12.75">
      <c r="A42" s="3"/>
      <c r="B42" s="14"/>
      <c r="C42" s="14" t="s">
        <v>63</v>
      </c>
      <c r="D42" s="15">
        <v>1</v>
      </c>
      <c r="E42" s="15">
        <v>15</v>
      </c>
      <c r="F42" s="15" t="s">
        <v>19</v>
      </c>
      <c r="G42" s="15">
        <v>2</v>
      </c>
      <c r="H42" s="15"/>
      <c r="I42" s="15"/>
      <c r="J42" s="25">
        <v>72</v>
      </c>
    </row>
    <row r="43" spans="1:10" ht="12.75">
      <c r="A43" s="3"/>
      <c r="B43" s="14"/>
      <c r="C43" s="14" t="s">
        <v>59</v>
      </c>
      <c r="D43" s="15">
        <v>2</v>
      </c>
      <c r="E43" s="15">
        <v>30</v>
      </c>
      <c r="F43" s="15" t="s">
        <v>30</v>
      </c>
      <c r="G43" s="15">
        <v>4</v>
      </c>
      <c r="H43" s="15">
        <v>4</v>
      </c>
      <c r="I43" s="15"/>
      <c r="J43" s="25">
        <v>288</v>
      </c>
    </row>
    <row r="44" spans="1:10" ht="12.75">
      <c r="A44" s="3"/>
      <c r="B44" s="14"/>
      <c r="C44" s="14" t="s">
        <v>64</v>
      </c>
      <c r="D44" s="15">
        <v>1</v>
      </c>
      <c r="E44" s="15">
        <v>9</v>
      </c>
      <c r="F44" s="15" t="s">
        <v>65</v>
      </c>
      <c r="G44" s="15">
        <v>2</v>
      </c>
      <c r="H44" s="15"/>
      <c r="I44" s="15"/>
      <c r="J44" s="25">
        <v>72</v>
      </c>
    </row>
    <row r="45" spans="1:10" ht="12.75">
      <c r="A45" s="3"/>
      <c r="B45" s="14"/>
      <c r="C45" s="14" t="s">
        <v>66</v>
      </c>
      <c r="D45" s="15">
        <v>1</v>
      </c>
      <c r="E45" s="15">
        <v>30</v>
      </c>
      <c r="F45" s="15" t="s">
        <v>67</v>
      </c>
      <c r="G45" s="15">
        <v>3</v>
      </c>
      <c r="H45" s="15"/>
      <c r="I45" s="15"/>
      <c r="J45" s="25">
        <v>108</v>
      </c>
    </row>
    <row r="46" spans="1:10" ht="12.75">
      <c r="A46" s="3"/>
      <c r="B46" s="14"/>
      <c r="C46" s="14" t="s">
        <v>59</v>
      </c>
      <c r="D46" s="15">
        <v>1</v>
      </c>
      <c r="E46" s="15">
        <v>15</v>
      </c>
      <c r="F46" s="15" t="s">
        <v>57</v>
      </c>
      <c r="G46" s="15">
        <v>2</v>
      </c>
      <c r="H46" s="15"/>
      <c r="I46" s="15"/>
      <c r="J46" s="25">
        <v>72</v>
      </c>
    </row>
    <row r="47" spans="1:10" ht="12.75">
      <c r="A47" s="3"/>
      <c r="B47" s="14"/>
      <c r="C47" s="14" t="s">
        <v>68</v>
      </c>
      <c r="D47" s="15">
        <v>1</v>
      </c>
      <c r="E47" s="15">
        <v>15</v>
      </c>
      <c r="F47" s="15" t="s">
        <v>43</v>
      </c>
      <c r="G47" s="15">
        <v>2</v>
      </c>
      <c r="H47" s="15"/>
      <c r="I47" s="15"/>
      <c r="J47" s="25">
        <v>72</v>
      </c>
    </row>
    <row r="48" spans="1:10" ht="12.75">
      <c r="A48" s="3"/>
      <c r="B48" s="14"/>
      <c r="C48" s="14"/>
      <c r="D48" s="18">
        <f>SUM(D32,D44,D46,D33,D34,D35,D36,D37,D38,D39,D40,D41,D42,D43,D47)</f>
        <v>18</v>
      </c>
      <c r="E48" s="18">
        <f>SUM(E44,E46,,E32,E33,E34,E35,E36,E37,E38,E39,E40,E41,E42,E43,E47)</f>
        <v>268</v>
      </c>
      <c r="F48" s="18"/>
      <c r="G48" s="18">
        <f>SUM(G32,G33,,G34,G35,G36,G37,G38,G39,G40,G41,G42,G43,G46,G47)</f>
        <v>20</v>
      </c>
      <c r="H48" s="18">
        <f>SUM(H32,H33,,H34,H35,H36,H37,H38,H39,H40,H41,H42,H43)</f>
        <v>12</v>
      </c>
      <c r="I48" s="18">
        <f>SUM(I32,I33,I34,I35,I36,I37,I38,I39,I40,I41,I42,I43)</f>
        <v>11</v>
      </c>
      <c r="J48" s="25">
        <f>SUM(,J32,J44,J33,J34,J35,J36,J37,J38,J39,J40,J41,J42,J43,J46)</f>
        <v>1548</v>
      </c>
    </row>
    <row r="49" spans="1:10" ht="12.75">
      <c r="A49" s="3"/>
      <c r="B49" s="14" t="s">
        <v>69</v>
      </c>
      <c r="C49" s="14"/>
      <c r="D49" s="18"/>
      <c r="E49" s="18"/>
      <c r="F49" s="18"/>
      <c r="G49" s="18" t="s">
        <v>70</v>
      </c>
      <c r="H49" s="18">
        <f>SUM(G48,H48,I48,)</f>
        <v>43</v>
      </c>
      <c r="I49" s="18"/>
      <c r="J49" s="25"/>
    </row>
    <row r="50" spans="1:10" ht="12.75">
      <c r="A50" s="3"/>
      <c r="B50" s="14" t="s">
        <v>71</v>
      </c>
      <c r="C50" s="14" t="s">
        <v>72</v>
      </c>
      <c r="D50" s="15">
        <v>1</v>
      </c>
      <c r="E50" s="15">
        <v>9</v>
      </c>
      <c r="F50" s="15" t="s">
        <v>73</v>
      </c>
      <c r="G50" s="15"/>
      <c r="H50" s="15">
        <v>2</v>
      </c>
      <c r="I50" s="15"/>
      <c r="J50" s="25">
        <v>72</v>
      </c>
    </row>
    <row r="51" spans="1:10" ht="12.75">
      <c r="A51" s="3"/>
      <c r="B51" s="14"/>
      <c r="C51" s="14" t="s">
        <v>74</v>
      </c>
      <c r="D51" s="15">
        <v>1</v>
      </c>
      <c r="E51" s="15">
        <v>18</v>
      </c>
      <c r="F51" s="15" t="s">
        <v>37</v>
      </c>
      <c r="G51" s="18">
        <v>4</v>
      </c>
      <c r="H51" s="15"/>
      <c r="I51" s="15"/>
      <c r="J51" s="25">
        <v>144</v>
      </c>
    </row>
    <row r="52" spans="1:10" ht="12.75">
      <c r="A52" s="3"/>
      <c r="B52" s="14"/>
      <c r="C52" s="14" t="s">
        <v>75</v>
      </c>
      <c r="D52" s="15">
        <v>2</v>
      </c>
      <c r="E52" s="15">
        <v>28</v>
      </c>
      <c r="F52" s="15" t="s">
        <v>65</v>
      </c>
      <c r="G52" s="15"/>
      <c r="H52" s="15">
        <v>2</v>
      </c>
      <c r="I52" s="15"/>
      <c r="J52" s="25">
        <v>72</v>
      </c>
    </row>
    <row r="53" spans="1:10" ht="12.75">
      <c r="A53" s="3"/>
      <c r="B53" s="14"/>
      <c r="C53" s="14" t="s">
        <v>76</v>
      </c>
      <c r="D53" s="15">
        <v>2</v>
      </c>
      <c r="E53" s="15">
        <v>33</v>
      </c>
      <c r="F53" s="15" t="s">
        <v>77</v>
      </c>
      <c r="G53" s="15">
        <v>2</v>
      </c>
      <c r="H53" s="15"/>
      <c r="I53" s="15"/>
      <c r="J53" s="25">
        <v>72</v>
      </c>
    </row>
    <row r="54" spans="1:10" ht="12.75">
      <c r="A54" s="3"/>
      <c r="B54" s="14"/>
      <c r="C54" s="14" t="s">
        <v>78</v>
      </c>
      <c r="D54" s="15">
        <v>3</v>
      </c>
      <c r="E54" s="15">
        <v>45</v>
      </c>
      <c r="F54" s="15" t="s">
        <v>79</v>
      </c>
      <c r="G54" s="15">
        <v>1</v>
      </c>
      <c r="H54" s="15">
        <v>2</v>
      </c>
      <c r="I54" s="15"/>
      <c r="J54" s="25">
        <v>108</v>
      </c>
    </row>
    <row r="55" spans="1:10" ht="12.75">
      <c r="A55" s="3"/>
      <c r="B55" s="14"/>
      <c r="C55" s="14" t="s">
        <v>80</v>
      </c>
      <c r="D55" s="15">
        <v>2</v>
      </c>
      <c r="E55" s="15">
        <v>32</v>
      </c>
      <c r="F55" s="15" t="s">
        <v>47</v>
      </c>
      <c r="G55" s="15">
        <v>2</v>
      </c>
      <c r="H55" s="15">
        <v>2</v>
      </c>
      <c r="I55" s="15"/>
      <c r="J55" s="25">
        <v>144</v>
      </c>
    </row>
    <row r="56" spans="1:10" ht="12.75">
      <c r="A56" s="3"/>
      <c r="B56" s="14"/>
      <c r="C56" s="14"/>
      <c r="D56" s="18">
        <f>SUM(D50,D51,D52,D53,D54,D55,)</f>
        <v>11</v>
      </c>
      <c r="E56" s="18">
        <f>SUM(E50,E51,E52,E53,E54,E55,)</f>
        <v>165</v>
      </c>
      <c r="F56" s="18"/>
      <c r="G56" s="18">
        <f>SUM(G50,G51,G52,G53,G54,G55,)</f>
        <v>9</v>
      </c>
      <c r="H56" s="18">
        <f>SUM(H50,H51,H52,H53,H54,H55,)</f>
        <v>8</v>
      </c>
      <c r="I56" s="18">
        <f>SUM(I50,I51,I52,I53,I54,I55,)</f>
        <v>0</v>
      </c>
      <c r="J56" s="25">
        <f>SUM(J50,J51,J52,J53,J54,J55,)</f>
        <v>612</v>
      </c>
    </row>
    <row r="57" spans="1:10" ht="12.75">
      <c r="A57" s="3"/>
      <c r="B57" s="14"/>
      <c r="C57" s="14"/>
      <c r="D57" s="18"/>
      <c r="E57" s="18"/>
      <c r="F57" s="18"/>
      <c r="G57" s="18"/>
      <c r="H57" s="18">
        <f>SUM(G56,H56,I56,)</f>
        <v>17</v>
      </c>
      <c r="I57" s="18"/>
      <c r="J57" s="25"/>
    </row>
    <row r="58" spans="1:10" ht="12.75">
      <c r="A58" s="3"/>
      <c r="B58" s="14"/>
      <c r="C58" s="14" t="s">
        <v>81</v>
      </c>
      <c r="D58" s="15">
        <v>1</v>
      </c>
      <c r="E58" s="15">
        <v>15</v>
      </c>
      <c r="F58" s="15" t="s">
        <v>25</v>
      </c>
      <c r="G58" s="15"/>
      <c r="H58" s="15">
        <v>2</v>
      </c>
      <c r="I58" s="15"/>
      <c r="J58" s="26">
        <v>72</v>
      </c>
    </row>
    <row r="59" spans="1:10" ht="12.75">
      <c r="A59" s="3"/>
      <c r="B59" s="14"/>
      <c r="C59" s="14" t="s">
        <v>82</v>
      </c>
      <c r="D59" s="15">
        <v>1</v>
      </c>
      <c r="E59" s="15">
        <v>16</v>
      </c>
      <c r="F59" s="15" t="s">
        <v>25</v>
      </c>
      <c r="G59" s="15">
        <v>2</v>
      </c>
      <c r="H59" s="19"/>
      <c r="I59" s="27"/>
      <c r="J59" s="25">
        <v>72</v>
      </c>
    </row>
    <row r="60" spans="1:10" ht="12.75">
      <c r="A60" s="3"/>
      <c r="B60" s="14"/>
      <c r="C60" s="14" t="s">
        <v>82</v>
      </c>
      <c r="D60" s="15">
        <v>1</v>
      </c>
      <c r="E60" s="15">
        <v>20</v>
      </c>
      <c r="F60" s="15" t="s">
        <v>43</v>
      </c>
      <c r="G60" s="15">
        <v>2</v>
      </c>
      <c r="H60" s="19"/>
      <c r="I60" s="28"/>
      <c r="J60" s="25">
        <v>72</v>
      </c>
    </row>
    <row r="61" spans="1:10" ht="12.75">
      <c r="A61" s="3"/>
      <c r="B61" s="14"/>
      <c r="C61" s="14"/>
      <c r="D61" s="18">
        <f>SUM(D58,D59,)</f>
        <v>2</v>
      </c>
      <c r="E61" s="18">
        <f>SUM(,E58,E59,E60,)</f>
        <v>51</v>
      </c>
      <c r="F61" s="18"/>
      <c r="G61" s="18">
        <f>SUM(G58,,G60,G59,)</f>
        <v>4</v>
      </c>
      <c r="H61" s="18">
        <f>SUM(,H58,H59,)</f>
        <v>2</v>
      </c>
      <c r="I61" s="18">
        <f>SUM(I58,I59,)</f>
        <v>0</v>
      </c>
      <c r="J61" s="29">
        <f>SUM(J58,J59,)</f>
        <v>144</v>
      </c>
    </row>
    <row r="62" spans="1:10" ht="12.75">
      <c r="A62" s="3"/>
      <c r="B62" s="20"/>
      <c r="C62" s="14"/>
      <c r="D62" s="18"/>
      <c r="E62" s="18"/>
      <c r="F62" s="18"/>
      <c r="G62" s="18"/>
      <c r="H62" s="18">
        <f>SUM(G61,H61,I61,)</f>
        <v>6</v>
      </c>
      <c r="I62" s="18"/>
      <c r="J62" s="29"/>
    </row>
    <row r="63" spans="1:10" ht="12.75">
      <c r="A63" s="3"/>
      <c r="B63" s="14"/>
      <c r="C63" s="14"/>
      <c r="D63" s="21">
        <f>SUM(D23,D30,D48,D56,D61,)</f>
        <v>60</v>
      </c>
      <c r="E63" s="21">
        <f>SUM(E23,E30,E48,E56,E61,)</f>
        <v>912</v>
      </c>
      <c r="F63" s="18"/>
      <c r="G63" s="18">
        <f>SUM(G23,G30,G48,G56,G61,)</f>
        <v>81</v>
      </c>
      <c r="H63" s="18">
        <f>SUM(H23,H30,H48,H56,H61,)</f>
        <v>46</v>
      </c>
      <c r="I63" s="30">
        <f>SUM(I23,I30,I48,I56,I61,)</f>
        <v>42</v>
      </c>
      <c r="J63" s="29">
        <f>SUM(J23,J30,J48,J56,J61)</f>
        <v>5256</v>
      </c>
    </row>
    <row r="64" spans="1:10" ht="12.75">
      <c r="A64" s="3"/>
      <c r="B64" s="14"/>
      <c r="C64" s="22"/>
      <c r="D64" s="23"/>
      <c r="E64" s="20"/>
      <c r="F64" s="22"/>
      <c r="G64" s="14"/>
      <c r="H64" s="21">
        <v>174</v>
      </c>
      <c r="I64" s="31"/>
      <c r="J64" s="14"/>
    </row>
    <row r="65" spans="1:2" ht="12.75">
      <c r="A65" s="3"/>
      <c r="B65" s="32"/>
    </row>
    <row r="66" spans="1:11" ht="12.75">
      <c r="A66" s="3"/>
      <c r="B66" s="32"/>
      <c r="K66" s="33"/>
    </row>
    <row r="67" spans="1:11" ht="12.75">
      <c r="A67" s="3"/>
      <c r="B67" s="32"/>
      <c r="K67" s="33"/>
    </row>
    <row r="68" spans="1:11" ht="12.75">
      <c r="A68" s="3"/>
      <c r="B68" s="32"/>
      <c r="K68" s="33"/>
    </row>
    <row r="69" spans="1:11" ht="12.75">
      <c r="A69" s="3"/>
      <c r="B69" s="32"/>
      <c r="K69" s="33"/>
    </row>
    <row r="70" spans="1:11" ht="12.75">
      <c r="A70" s="3"/>
      <c r="K70" s="33"/>
    </row>
    <row r="71" spans="1:11" ht="12.75">
      <c r="A71" s="3"/>
      <c r="K71" s="33"/>
    </row>
    <row r="72" spans="1:11" ht="12.75">
      <c r="A72" s="3"/>
      <c r="K72" s="33"/>
    </row>
    <row r="73" spans="1:11" ht="12.75">
      <c r="A73" s="3"/>
      <c r="K73" s="33"/>
    </row>
    <row r="74" spans="1:11" ht="12.75">
      <c r="A74" s="3"/>
      <c r="K74" s="33"/>
    </row>
    <row r="75" spans="1:11" ht="12.75">
      <c r="A75" s="3"/>
      <c r="K75" s="33"/>
    </row>
    <row r="76" spans="1:11" ht="12.75">
      <c r="A76" s="3"/>
      <c r="K76" s="33"/>
    </row>
    <row r="77" spans="1:11" ht="12.75">
      <c r="A77" s="3"/>
      <c r="K77" s="33"/>
    </row>
    <row r="78" spans="1:11" ht="12.75">
      <c r="A78" s="3"/>
      <c r="K78" s="33"/>
    </row>
    <row r="79" spans="1:11" ht="12.75">
      <c r="A79" s="3"/>
      <c r="K79" s="33"/>
    </row>
    <row r="80" spans="1:11" ht="12.75">
      <c r="A80" s="3"/>
      <c r="K80" s="33"/>
    </row>
    <row r="81" spans="1:11" ht="12.75">
      <c r="A81" s="3"/>
      <c r="K81" s="33"/>
    </row>
    <row r="82" spans="1:11" ht="12.75">
      <c r="A82" s="3"/>
      <c r="K82" s="33"/>
    </row>
    <row r="83" spans="1:11" ht="12.75">
      <c r="A83" s="3"/>
      <c r="K83" s="33"/>
    </row>
    <row r="84" spans="1:11" ht="12.75">
      <c r="A84" s="3"/>
      <c r="K84" s="33"/>
    </row>
    <row r="85" spans="1:11" ht="12.75">
      <c r="A85" s="3"/>
      <c r="K85" s="33"/>
    </row>
    <row r="86" spans="1:11" ht="12.75">
      <c r="A86" s="3"/>
      <c r="K86" s="33"/>
    </row>
    <row r="87" ht="12.75">
      <c r="A87" s="3"/>
    </row>
    <row r="88" ht="12.75">
      <c r="A88" s="3"/>
    </row>
    <row r="89" ht="12.75">
      <c r="A89" s="3"/>
    </row>
    <row r="90" ht="12.75">
      <c r="A90" s="3"/>
    </row>
    <row r="91" ht="12.75">
      <c r="A91" s="3"/>
    </row>
    <row r="92" ht="12.75">
      <c r="A92" s="3"/>
    </row>
    <row r="93" ht="12.75">
      <c r="A93" s="3"/>
    </row>
  </sheetData>
  <sheetProtection/>
  <mergeCells count="4">
    <mergeCell ref="D3:E3"/>
    <mergeCell ref="G3:I3"/>
    <mergeCell ref="G4:I4"/>
    <mergeCell ref="C64:D64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2022-09-22T07:06:55Z</cp:lastPrinted>
  <dcterms:created xsi:type="dcterms:W3CDTF">1996-10-08T23:32:33Z</dcterms:created>
  <dcterms:modified xsi:type="dcterms:W3CDTF">2023-09-01T08:37:17Z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F3322C4F5A2C4BD48FE51212B96AAF37</vt:lpwstr>
  </property>
  <property fmtid="{D5CDD505-2E9C-101B-9397-08002B2CF9AE}" pid="4" name="KSOProductBuildV">
    <vt:lpwstr>1049-11.2.0.11537</vt:lpwstr>
  </property>
</Properties>
</file>